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urner\Desktop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19" i="1"/>
  <c r="C19" i="1" s="1"/>
  <c r="D16" i="1"/>
  <c r="E16" i="1" s="1"/>
  <c r="F16" i="1" s="1"/>
  <c r="G16" i="1" s="1"/>
  <c r="H16" i="1" s="1"/>
  <c r="I16" i="1" s="1"/>
  <c r="J16" i="1" s="1"/>
  <c r="K16" i="1" s="1"/>
  <c r="L16" i="1" s="1"/>
  <c r="M16" i="1" s="1"/>
  <c r="N16" i="1" s="1"/>
  <c r="O16" i="1" s="1"/>
  <c r="P16" i="1" s="1"/>
  <c r="Q16" i="1" s="1"/>
  <c r="R16" i="1" s="1"/>
  <c r="S16" i="1" s="1"/>
  <c r="T16" i="1" s="1"/>
  <c r="U16" i="1" s="1"/>
  <c r="V16" i="1" s="1"/>
  <c r="W16" i="1" s="1"/>
  <c r="X16" i="1" s="1"/>
  <c r="Y16" i="1" s="1"/>
  <c r="Z16" i="1" s="1"/>
  <c r="AA16" i="1" s="1"/>
  <c r="AB16" i="1" s="1"/>
  <c r="AC16" i="1" s="1"/>
  <c r="AD16" i="1" s="1"/>
  <c r="AE16" i="1" s="1"/>
  <c r="AF16" i="1" s="1"/>
  <c r="AG16" i="1" s="1"/>
  <c r="AH16" i="1" s="1"/>
  <c r="AI16" i="1" s="1"/>
  <c r="B18" i="1"/>
  <c r="B17" i="1"/>
  <c r="C17" i="1" s="1"/>
  <c r="D17" i="1" s="1"/>
  <c r="E17" i="1" s="1"/>
  <c r="F17" i="1" s="1"/>
  <c r="G17" i="1" s="1"/>
  <c r="H17" i="1" s="1"/>
  <c r="I17" i="1" s="1"/>
  <c r="J17" i="1" s="1"/>
  <c r="K17" i="1" s="1"/>
  <c r="L17" i="1" s="1"/>
  <c r="M17" i="1" s="1"/>
  <c r="N17" i="1" s="1"/>
  <c r="O17" i="1" s="1"/>
  <c r="P17" i="1" s="1"/>
  <c r="Q17" i="1" s="1"/>
  <c r="R17" i="1" s="1"/>
  <c r="S17" i="1" s="1"/>
  <c r="T17" i="1" s="1"/>
  <c r="U17" i="1" s="1"/>
  <c r="V17" i="1" s="1"/>
  <c r="W17" i="1" s="1"/>
  <c r="X17" i="1" s="1"/>
  <c r="Y17" i="1" s="1"/>
  <c r="Z17" i="1" s="1"/>
  <c r="AA17" i="1" s="1"/>
  <c r="AB17" i="1" s="1"/>
  <c r="AC17" i="1" s="1"/>
  <c r="AD17" i="1" s="1"/>
  <c r="AE17" i="1" s="1"/>
  <c r="AF17" i="1" s="1"/>
  <c r="AG17" i="1" s="1"/>
  <c r="AH17" i="1" s="1"/>
  <c r="AI17" i="1" s="1"/>
  <c r="B20" i="1" l="1"/>
  <c r="C18" i="1" s="1"/>
  <c r="C20" i="1" s="1"/>
  <c r="D19" i="1"/>
  <c r="D18" i="1" l="1"/>
  <c r="E19" i="1"/>
  <c r="F19" i="1" s="1"/>
  <c r="G19" i="1" s="1"/>
  <c r="H19" i="1" s="1"/>
  <c r="I19" i="1" s="1"/>
  <c r="J19" i="1" s="1"/>
  <c r="K19" i="1" s="1"/>
  <c r="L19" i="1" s="1"/>
  <c r="M19" i="1" s="1"/>
  <c r="N19" i="1" s="1"/>
  <c r="O19" i="1" s="1"/>
  <c r="P19" i="1" s="1"/>
  <c r="Q19" i="1" s="1"/>
  <c r="R19" i="1" s="1"/>
  <c r="S19" i="1" s="1"/>
  <c r="T19" i="1" s="1"/>
  <c r="U19" i="1" s="1"/>
  <c r="V19" i="1" s="1"/>
  <c r="W19" i="1" s="1"/>
  <c r="X19" i="1" s="1"/>
  <c r="Y19" i="1" s="1"/>
  <c r="Z19" i="1" s="1"/>
  <c r="AA19" i="1" s="1"/>
  <c r="AB19" i="1" s="1"/>
  <c r="AC19" i="1" s="1"/>
  <c r="AD19" i="1" s="1"/>
  <c r="AE19" i="1" s="1"/>
  <c r="AF19" i="1" s="1"/>
  <c r="AG19" i="1" s="1"/>
  <c r="AH19" i="1" s="1"/>
  <c r="AI19" i="1" s="1"/>
  <c r="D20" i="1" l="1"/>
  <c r="E18" i="1" s="1"/>
  <c r="E20" i="1" s="1"/>
  <c r="F18" i="1" s="1"/>
  <c r="F20" i="1" s="1"/>
  <c r="G18" i="1" l="1"/>
  <c r="G20" i="1" s="1"/>
  <c r="H18" i="1" l="1"/>
  <c r="H20" i="1" s="1"/>
  <c r="I18" i="1" l="1"/>
  <c r="I20" i="1" s="1"/>
  <c r="J18" i="1" l="1"/>
  <c r="J20" i="1" s="1"/>
  <c r="K18" i="1" l="1"/>
  <c r="K20" i="1" s="1"/>
  <c r="L18" i="1" l="1"/>
  <c r="L20" i="1" s="1"/>
  <c r="M18" i="1" l="1"/>
  <c r="M20" i="1" s="1"/>
  <c r="N18" i="1" l="1"/>
  <c r="N20" i="1" s="1"/>
  <c r="O18" i="1" l="1"/>
  <c r="O20" i="1" s="1"/>
  <c r="P18" i="1" l="1"/>
  <c r="P20" i="1" s="1"/>
  <c r="Q18" i="1" l="1"/>
  <c r="Q20" i="1" s="1"/>
  <c r="R18" i="1" l="1"/>
  <c r="R20" i="1" s="1"/>
  <c r="S18" i="1" l="1"/>
  <c r="S20" i="1" s="1"/>
  <c r="T18" i="1" l="1"/>
  <c r="T20" i="1" s="1"/>
  <c r="U18" i="1" l="1"/>
  <c r="U20" i="1" s="1"/>
  <c r="V18" i="1" l="1"/>
  <c r="V20" i="1" s="1"/>
  <c r="W18" i="1" l="1"/>
  <c r="W20" i="1" s="1"/>
  <c r="X18" i="1" l="1"/>
  <c r="X20" i="1" s="1"/>
  <c r="Y18" i="1" l="1"/>
  <c r="Y20" i="1" s="1"/>
  <c r="Z18" i="1" l="1"/>
  <c r="Z20" i="1" s="1"/>
  <c r="AA18" i="1" l="1"/>
  <c r="AA20" i="1" s="1"/>
  <c r="AB18" i="1" l="1"/>
  <c r="AB20" i="1" s="1"/>
  <c r="AC18" i="1" l="1"/>
  <c r="AC20" i="1" s="1"/>
  <c r="AD18" i="1" l="1"/>
  <c r="AD20" i="1" s="1"/>
  <c r="AE18" i="1" l="1"/>
  <c r="AE20" i="1" s="1"/>
  <c r="AF18" i="1" l="1"/>
  <c r="AF20" i="1" s="1"/>
  <c r="AG18" i="1" l="1"/>
  <c r="AG20" i="1" s="1"/>
  <c r="AH18" i="1" l="1"/>
  <c r="AH20" i="1" s="1"/>
  <c r="AI18" i="1" l="1"/>
  <c r="AI20" i="1" s="1"/>
</calcChain>
</file>

<file path=xl/sharedStrings.xml><?xml version="1.0" encoding="utf-8"?>
<sst xmlns="http://schemas.openxmlformats.org/spreadsheetml/2006/main" count="25" uniqueCount="25">
  <si>
    <t>Age</t>
  </si>
  <si>
    <t>Enter current age to the right--&gt;</t>
  </si>
  <si>
    <t>Input numbers in this column</t>
  </si>
  <si>
    <t>The Physician Philosopher Retirement Calculator</t>
  </si>
  <si>
    <t>Average Rate of Return (Suggest 6-8%)--&gt;</t>
  </si>
  <si>
    <t>Your Annual 403B/401K amount (includes match)--&gt;</t>
  </si>
  <si>
    <t>Spousal Annual 403B/401K amount (includes match)--&gt;</t>
  </si>
  <si>
    <t>Notes</t>
  </si>
  <si>
    <t>*I do not necessarily recommend you commit money to 457 unless governmental or you understand all stipulations and rules of your employers 457 including: Withdrawal rules, rollover rules, financial stability of employer.  Non-governmental 457 contributions are available to creditors.</t>
  </si>
  <si>
    <t>Your Annual 457 contribution*--&gt;</t>
  </si>
  <si>
    <t>Spousal 457 contribution*--&gt;</t>
  </si>
  <si>
    <t>Your Backdoor Roth--&gt;</t>
  </si>
  <si>
    <t>Spousal Backdoor Roth--&gt;</t>
  </si>
  <si>
    <t>Taxable Account Annual Contributions--&gt;</t>
  </si>
  <si>
    <t>Current Investment Total--&gt;</t>
  </si>
  <si>
    <t>Additional total investments (including interest growth)</t>
  </si>
  <si>
    <t>Cumulative Total of Accounts (including interest growth)</t>
  </si>
  <si>
    <t>Year</t>
  </si>
  <si>
    <t>**2018 = additional 500 per year to 401k/403B</t>
  </si>
  <si>
    <t>Starting Total Investments for year</t>
  </si>
  <si>
    <t>***This sheet assumes that once you've started investing in a vehicle you will not stop and will increase to limit each year</t>
  </si>
  <si>
    <t>Gross Income</t>
  </si>
  <si>
    <t>Additional Savings As Career Goes On</t>
  </si>
  <si>
    <t>Savings Rate (Goal of &gt;20%)</t>
  </si>
  <si>
    <t>Additional savings each year to Right--&gt;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</si>
</sst>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/>
    <xf numFmtId="3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1" xfId="0" applyFont="1" applyFill="1" applyBorder="1"/>
    <xf numFmtId="0" fontId="0" fillId="0" borderId="0" xfId="0" applyAlignment="1">
      <alignment horizontal="left"/>
    </xf>
    <xf numFmtId="0" fontId="1" fillId="0" borderId="0" xfId="0" applyFont="1" applyFill="1"/>
    <xf numFmtId="0" fontId="3" fillId="0" borderId="2" xfId="0" applyFont="1" applyFill="1" applyBorder="1" applyAlignment="1">
      <alignment horizontal="center"/>
    </xf>
    <xf numFmtId="0" fontId="1" fillId="3" borderId="0" xfId="0" applyFont="1" applyFill="1"/>
    <xf numFmtId="0" fontId="3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1" fillId="4" borderId="1" xfId="0" applyFont="1" applyFill="1" applyBorder="1"/>
    <xf numFmtId="3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2" fillId="4" borderId="0" xfId="0" applyFont="1" applyFill="1"/>
    <xf numFmtId="0" fontId="3" fillId="4" borderId="2" xfId="0" applyFont="1" applyFill="1" applyBorder="1" applyAlignment="1">
      <alignment horizontal="center"/>
    </xf>
    <xf numFmtId="0" fontId="1" fillId="5" borderId="0" xfId="0" applyFont="1" applyFill="1"/>
    <xf numFmtId="0" fontId="1" fillId="5" borderId="1" xfId="0" applyFont="1" applyFill="1" applyBorder="1"/>
    <xf numFmtId="0" fontId="0" fillId="5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tabSelected="1" workbookViewId="0">
      <selection activeCell="D8" sqref="D8"/>
    </sheetView>
  </sheetViews>
  <sheetFormatPr defaultRowHeight="14.5" x14ac:dyDescent="0.35"/>
  <cols>
    <col min="1" max="1" width="47.54296875" bestFit="1" customWidth="1"/>
    <col min="2" max="2" width="33.90625" style="1" bestFit="1" customWidth="1"/>
    <col min="3" max="3" width="8.7265625" style="1"/>
    <col min="4" max="4" width="7.81640625" style="1" bestFit="1" customWidth="1"/>
    <col min="5" max="35" width="8.7265625" style="1"/>
  </cols>
  <sheetData>
    <row r="1" spans="1:35" x14ac:dyDescent="0.35">
      <c r="A1" s="5" t="s">
        <v>3</v>
      </c>
      <c r="B1" s="4" t="s">
        <v>2</v>
      </c>
    </row>
    <row r="2" spans="1:35" x14ac:dyDescent="0.35">
      <c r="A2" s="26" t="s">
        <v>1</v>
      </c>
      <c r="B2" s="2">
        <v>32</v>
      </c>
    </row>
    <row r="3" spans="1:35" x14ac:dyDescent="0.35">
      <c r="A3" s="26" t="s">
        <v>21</v>
      </c>
      <c r="B3" s="6">
        <v>250000</v>
      </c>
    </row>
    <row r="4" spans="1:35" x14ac:dyDescent="0.35">
      <c r="A4" s="26" t="s">
        <v>14</v>
      </c>
      <c r="B4" s="6">
        <v>25000</v>
      </c>
    </row>
    <row r="5" spans="1:35" x14ac:dyDescent="0.35">
      <c r="A5" s="26" t="s">
        <v>4</v>
      </c>
      <c r="B5" s="3">
        <v>0.08</v>
      </c>
    </row>
    <row r="6" spans="1:35" x14ac:dyDescent="0.35">
      <c r="A6" s="26" t="s">
        <v>5</v>
      </c>
      <c r="B6" s="2">
        <v>47000</v>
      </c>
    </row>
    <row r="7" spans="1:35" x14ac:dyDescent="0.35">
      <c r="A7" s="26" t="s">
        <v>9</v>
      </c>
      <c r="B7" s="2"/>
    </row>
    <row r="8" spans="1:35" x14ac:dyDescent="0.35">
      <c r="A8" s="26" t="s">
        <v>6</v>
      </c>
      <c r="B8" s="2">
        <v>18000</v>
      </c>
    </row>
    <row r="9" spans="1:35" x14ac:dyDescent="0.35">
      <c r="A9" s="26" t="s">
        <v>10</v>
      </c>
      <c r="B9" s="2"/>
    </row>
    <row r="10" spans="1:35" x14ac:dyDescent="0.35">
      <c r="A10" s="26" t="s">
        <v>11</v>
      </c>
      <c r="B10" s="2"/>
    </row>
    <row r="11" spans="1:35" x14ac:dyDescent="0.35">
      <c r="A11" s="26" t="s">
        <v>12</v>
      </c>
      <c r="B11" s="2"/>
    </row>
    <row r="12" spans="1:35" x14ac:dyDescent="0.35">
      <c r="A12" s="26" t="s">
        <v>13</v>
      </c>
      <c r="B12" s="2"/>
    </row>
    <row r="13" spans="1:35" s="8" customFormat="1" x14ac:dyDescent="0.35">
      <c r="A13" s="27" t="s">
        <v>22</v>
      </c>
      <c r="B13" s="29" t="s">
        <v>24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35" x14ac:dyDescent="0.35">
      <c r="A14" s="24" t="s">
        <v>23</v>
      </c>
      <c r="B14" s="25">
        <f>((B6+B7+B8+B9+B10+B11+B12)/B3)*100</f>
        <v>26</v>
      </c>
    </row>
    <row r="15" spans="1:35" x14ac:dyDescent="0.35">
      <c r="A15" s="12"/>
      <c r="B15" s="13"/>
    </row>
    <row r="16" spans="1:35" s="17" customFormat="1" x14ac:dyDescent="0.35">
      <c r="A16" s="14" t="s">
        <v>17</v>
      </c>
      <c r="B16" s="15"/>
      <c r="C16" s="16">
        <v>2018</v>
      </c>
      <c r="D16" s="16">
        <f>C16+1</f>
        <v>2019</v>
      </c>
      <c r="E16" s="16">
        <f t="shared" ref="E16:AI16" si="0">D16+1</f>
        <v>2020</v>
      </c>
      <c r="F16" s="16">
        <f t="shared" si="0"/>
        <v>2021</v>
      </c>
      <c r="G16" s="16">
        <f t="shared" si="0"/>
        <v>2022</v>
      </c>
      <c r="H16" s="16">
        <f t="shared" si="0"/>
        <v>2023</v>
      </c>
      <c r="I16" s="16">
        <f t="shared" si="0"/>
        <v>2024</v>
      </c>
      <c r="J16" s="16">
        <f t="shared" si="0"/>
        <v>2025</v>
      </c>
      <c r="K16" s="16">
        <f t="shared" si="0"/>
        <v>2026</v>
      </c>
      <c r="L16" s="16">
        <f t="shared" si="0"/>
        <v>2027</v>
      </c>
      <c r="M16" s="16">
        <f t="shared" si="0"/>
        <v>2028</v>
      </c>
      <c r="N16" s="16">
        <f t="shared" si="0"/>
        <v>2029</v>
      </c>
      <c r="O16" s="16">
        <f t="shared" si="0"/>
        <v>2030</v>
      </c>
      <c r="P16" s="16">
        <f t="shared" si="0"/>
        <v>2031</v>
      </c>
      <c r="Q16" s="16">
        <f t="shared" si="0"/>
        <v>2032</v>
      </c>
      <c r="R16" s="16">
        <f t="shared" si="0"/>
        <v>2033</v>
      </c>
      <c r="S16" s="16">
        <f t="shared" si="0"/>
        <v>2034</v>
      </c>
      <c r="T16" s="16">
        <f t="shared" si="0"/>
        <v>2035</v>
      </c>
      <c r="U16" s="16">
        <f t="shared" si="0"/>
        <v>2036</v>
      </c>
      <c r="V16" s="16">
        <f t="shared" si="0"/>
        <v>2037</v>
      </c>
      <c r="W16" s="16">
        <f t="shared" si="0"/>
        <v>2038</v>
      </c>
      <c r="X16" s="16">
        <f t="shared" si="0"/>
        <v>2039</v>
      </c>
      <c r="Y16" s="16">
        <f t="shared" si="0"/>
        <v>2040</v>
      </c>
      <c r="Z16" s="16">
        <f t="shared" si="0"/>
        <v>2041</v>
      </c>
      <c r="AA16" s="16">
        <f t="shared" si="0"/>
        <v>2042</v>
      </c>
      <c r="AB16" s="16">
        <f t="shared" si="0"/>
        <v>2043</v>
      </c>
      <c r="AC16" s="16">
        <f t="shared" si="0"/>
        <v>2044</v>
      </c>
      <c r="AD16" s="16">
        <f t="shared" si="0"/>
        <v>2045</v>
      </c>
      <c r="AE16" s="16">
        <f t="shared" si="0"/>
        <v>2046</v>
      </c>
      <c r="AF16" s="16">
        <f t="shared" si="0"/>
        <v>2047</v>
      </c>
      <c r="AG16" s="16">
        <f t="shared" si="0"/>
        <v>2048</v>
      </c>
      <c r="AH16" s="16">
        <f t="shared" si="0"/>
        <v>2049</v>
      </c>
      <c r="AI16" s="16">
        <f t="shared" si="0"/>
        <v>2050</v>
      </c>
    </row>
    <row r="17" spans="1:35" s="23" customFormat="1" x14ac:dyDescent="0.35">
      <c r="A17" s="21" t="s">
        <v>0</v>
      </c>
      <c r="B17" s="22">
        <f>B2</f>
        <v>32</v>
      </c>
      <c r="C17" s="22">
        <f>B17+1</f>
        <v>33</v>
      </c>
      <c r="D17" s="22">
        <f t="shared" ref="D17:AI17" si="1">C17+1</f>
        <v>34</v>
      </c>
      <c r="E17" s="22">
        <f t="shared" si="1"/>
        <v>35</v>
      </c>
      <c r="F17" s="22">
        <f t="shared" si="1"/>
        <v>36</v>
      </c>
      <c r="G17" s="22">
        <f t="shared" si="1"/>
        <v>37</v>
      </c>
      <c r="H17" s="22">
        <f t="shared" si="1"/>
        <v>38</v>
      </c>
      <c r="I17" s="22">
        <f t="shared" si="1"/>
        <v>39</v>
      </c>
      <c r="J17" s="22">
        <f t="shared" si="1"/>
        <v>40</v>
      </c>
      <c r="K17" s="22">
        <f t="shared" si="1"/>
        <v>41</v>
      </c>
      <c r="L17" s="22">
        <f t="shared" si="1"/>
        <v>42</v>
      </c>
      <c r="M17" s="22">
        <f t="shared" si="1"/>
        <v>43</v>
      </c>
      <c r="N17" s="22">
        <f t="shared" si="1"/>
        <v>44</v>
      </c>
      <c r="O17" s="22">
        <f t="shared" si="1"/>
        <v>45</v>
      </c>
      <c r="P17" s="22">
        <f t="shared" si="1"/>
        <v>46</v>
      </c>
      <c r="Q17" s="22">
        <f t="shared" si="1"/>
        <v>47</v>
      </c>
      <c r="R17" s="22">
        <f t="shared" si="1"/>
        <v>48</v>
      </c>
      <c r="S17" s="22">
        <f t="shared" si="1"/>
        <v>49</v>
      </c>
      <c r="T17" s="22">
        <f t="shared" si="1"/>
        <v>50</v>
      </c>
      <c r="U17" s="22">
        <f t="shared" si="1"/>
        <v>51</v>
      </c>
      <c r="V17" s="22">
        <f t="shared" si="1"/>
        <v>52</v>
      </c>
      <c r="W17" s="22">
        <f t="shared" si="1"/>
        <v>53</v>
      </c>
      <c r="X17" s="22">
        <f t="shared" si="1"/>
        <v>54</v>
      </c>
      <c r="Y17" s="22">
        <f t="shared" si="1"/>
        <v>55</v>
      </c>
      <c r="Z17" s="22">
        <f t="shared" si="1"/>
        <v>56</v>
      </c>
      <c r="AA17" s="22">
        <f t="shared" si="1"/>
        <v>57</v>
      </c>
      <c r="AB17" s="22">
        <f t="shared" si="1"/>
        <v>58</v>
      </c>
      <c r="AC17" s="22">
        <f t="shared" si="1"/>
        <v>59</v>
      </c>
      <c r="AD17" s="22">
        <f t="shared" si="1"/>
        <v>60</v>
      </c>
      <c r="AE17" s="22">
        <f t="shared" si="1"/>
        <v>61</v>
      </c>
      <c r="AF17" s="22">
        <f t="shared" si="1"/>
        <v>62</v>
      </c>
      <c r="AG17" s="22">
        <f t="shared" si="1"/>
        <v>63</v>
      </c>
      <c r="AH17" s="22">
        <f t="shared" si="1"/>
        <v>64</v>
      </c>
      <c r="AI17" s="22">
        <f t="shared" si="1"/>
        <v>65</v>
      </c>
    </row>
    <row r="18" spans="1:35" s="8" customFormat="1" x14ac:dyDescent="0.35">
      <c r="A18" s="8" t="s">
        <v>19</v>
      </c>
      <c r="B18" s="9">
        <f>B4</f>
        <v>25000</v>
      </c>
      <c r="C18" s="9">
        <f>B20</f>
        <v>124200</v>
      </c>
      <c r="D18" s="9">
        <f>C20</f>
        <v>214200</v>
      </c>
      <c r="E18" s="9">
        <f t="shared" ref="E18:AI18" si="2">D20</f>
        <v>304200</v>
      </c>
      <c r="F18" s="9">
        <f t="shared" si="2"/>
        <v>394200</v>
      </c>
      <c r="G18" s="9">
        <f t="shared" si="2"/>
        <v>484200</v>
      </c>
      <c r="H18" s="9">
        <f t="shared" si="2"/>
        <v>574200</v>
      </c>
      <c r="I18" s="9">
        <f t="shared" si="2"/>
        <v>664200</v>
      </c>
      <c r="J18" s="9">
        <f t="shared" si="2"/>
        <v>754200</v>
      </c>
      <c r="K18" s="9">
        <f t="shared" si="2"/>
        <v>844200</v>
      </c>
      <c r="L18" s="9">
        <f t="shared" si="2"/>
        <v>934200</v>
      </c>
      <c r="M18" s="9">
        <f t="shared" si="2"/>
        <v>1024200</v>
      </c>
      <c r="N18" s="9">
        <f t="shared" si="2"/>
        <v>1114200</v>
      </c>
      <c r="O18" s="9">
        <f t="shared" si="2"/>
        <v>1204200</v>
      </c>
      <c r="P18" s="9">
        <f t="shared" si="2"/>
        <v>1294200</v>
      </c>
      <c r="Q18" s="9">
        <f t="shared" si="2"/>
        <v>1384200</v>
      </c>
      <c r="R18" s="9">
        <f t="shared" si="2"/>
        <v>1474200</v>
      </c>
      <c r="S18" s="9">
        <f t="shared" si="2"/>
        <v>1564200</v>
      </c>
      <c r="T18" s="9">
        <f t="shared" si="2"/>
        <v>1654200</v>
      </c>
      <c r="U18" s="9">
        <f t="shared" si="2"/>
        <v>1744200</v>
      </c>
      <c r="V18" s="9">
        <f t="shared" si="2"/>
        <v>1834200</v>
      </c>
      <c r="W18" s="9">
        <f t="shared" si="2"/>
        <v>1924200</v>
      </c>
      <c r="X18" s="9">
        <f t="shared" si="2"/>
        <v>2014200</v>
      </c>
      <c r="Y18" s="9">
        <f t="shared" si="2"/>
        <v>2104200</v>
      </c>
      <c r="Z18" s="9">
        <f t="shared" si="2"/>
        <v>2194200</v>
      </c>
      <c r="AA18" s="9">
        <f t="shared" si="2"/>
        <v>2284200</v>
      </c>
      <c r="AB18" s="9">
        <f t="shared" si="2"/>
        <v>2374200</v>
      </c>
      <c r="AC18" s="9">
        <f t="shared" si="2"/>
        <v>2464200</v>
      </c>
      <c r="AD18" s="9">
        <f t="shared" si="2"/>
        <v>2554200</v>
      </c>
      <c r="AE18" s="9">
        <f t="shared" si="2"/>
        <v>2644200</v>
      </c>
      <c r="AF18" s="9">
        <f t="shared" si="2"/>
        <v>2734200</v>
      </c>
      <c r="AG18" s="9">
        <f t="shared" si="2"/>
        <v>2824200</v>
      </c>
      <c r="AH18" s="9">
        <f t="shared" si="2"/>
        <v>2914200</v>
      </c>
      <c r="AI18" s="9">
        <f t="shared" si="2"/>
        <v>3004200</v>
      </c>
    </row>
    <row r="19" spans="1:35" s="8" customFormat="1" x14ac:dyDescent="0.35">
      <c r="A19" s="10" t="s">
        <v>15</v>
      </c>
      <c r="B19" s="9">
        <f>B4+B6+B7+B8+B9+B10+B11+B12</f>
        <v>90000</v>
      </c>
      <c r="C19" s="7">
        <f>B19</f>
        <v>90000</v>
      </c>
      <c r="D19" s="7">
        <f t="shared" ref="D19:AI19" si="3">C19</f>
        <v>90000</v>
      </c>
      <c r="E19" s="7">
        <f t="shared" si="3"/>
        <v>90000</v>
      </c>
      <c r="F19" s="7">
        <f t="shared" si="3"/>
        <v>90000</v>
      </c>
      <c r="G19" s="7">
        <f t="shared" si="3"/>
        <v>90000</v>
      </c>
      <c r="H19" s="7">
        <f t="shared" si="3"/>
        <v>90000</v>
      </c>
      <c r="I19" s="7">
        <f t="shared" si="3"/>
        <v>90000</v>
      </c>
      <c r="J19" s="7">
        <f t="shared" si="3"/>
        <v>90000</v>
      </c>
      <c r="K19" s="7">
        <f t="shared" si="3"/>
        <v>90000</v>
      </c>
      <c r="L19" s="7">
        <f t="shared" si="3"/>
        <v>90000</v>
      </c>
      <c r="M19" s="7">
        <f t="shared" si="3"/>
        <v>90000</v>
      </c>
      <c r="N19" s="7">
        <f t="shared" si="3"/>
        <v>90000</v>
      </c>
      <c r="O19" s="7">
        <f t="shared" si="3"/>
        <v>90000</v>
      </c>
      <c r="P19" s="7">
        <f t="shared" si="3"/>
        <v>90000</v>
      </c>
      <c r="Q19" s="7">
        <f t="shared" si="3"/>
        <v>90000</v>
      </c>
      <c r="R19" s="7">
        <f t="shared" si="3"/>
        <v>90000</v>
      </c>
      <c r="S19" s="7">
        <f t="shared" si="3"/>
        <v>90000</v>
      </c>
      <c r="T19" s="7">
        <f t="shared" si="3"/>
        <v>90000</v>
      </c>
      <c r="U19" s="7">
        <f t="shared" si="3"/>
        <v>90000</v>
      </c>
      <c r="V19" s="7">
        <f t="shared" si="3"/>
        <v>90000</v>
      </c>
      <c r="W19" s="7">
        <f t="shared" si="3"/>
        <v>90000</v>
      </c>
      <c r="X19" s="7">
        <f t="shared" si="3"/>
        <v>90000</v>
      </c>
      <c r="Y19" s="7">
        <f t="shared" si="3"/>
        <v>90000</v>
      </c>
      <c r="Z19" s="7">
        <f t="shared" si="3"/>
        <v>90000</v>
      </c>
      <c r="AA19" s="7">
        <f t="shared" si="3"/>
        <v>90000</v>
      </c>
      <c r="AB19" s="7">
        <f t="shared" si="3"/>
        <v>90000</v>
      </c>
      <c r="AC19" s="7">
        <f t="shared" si="3"/>
        <v>90000</v>
      </c>
      <c r="AD19" s="7">
        <f t="shared" si="3"/>
        <v>90000</v>
      </c>
      <c r="AE19" s="7">
        <f t="shared" si="3"/>
        <v>90000</v>
      </c>
      <c r="AF19" s="7">
        <f t="shared" si="3"/>
        <v>90000</v>
      </c>
      <c r="AG19" s="7">
        <f t="shared" si="3"/>
        <v>90000</v>
      </c>
      <c r="AH19" s="7">
        <f t="shared" si="3"/>
        <v>90000</v>
      </c>
      <c r="AI19" s="7">
        <f t="shared" si="3"/>
        <v>90000</v>
      </c>
    </row>
    <row r="20" spans="1:35" s="20" customFormat="1" x14ac:dyDescent="0.35">
      <c r="A20" s="18" t="s">
        <v>16</v>
      </c>
      <c r="B20" s="19">
        <f>((B18+B19)*B5)+B18+B19</f>
        <v>124200</v>
      </c>
      <c r="C20" s="19">
        <f t="shared" ref="C20:AI20" si="4">((C18+C19)*C5)+C18+C19+((C13*B5)+C13)</f>
        <v>214200</v>
      </c>
      <c r="D20" s="19">
        <f t="shared" si="4"/>
        <v>304200</v>
      </c>
      <c r="E20" s="19">
        <f t="shared" si="4"/>
        <v>394200</v>
      </c>
      <c r="F20" s="19">
        <f t="shared" si="4"/>
        <v>484200</v>
      </c>
      <c r="G20" s="19">
        <f t="shared" si="4"/>
        <v>574200</v>
      </c>
      <c r="H20" s="19">
        <f t="shared" si="4"/>
        <v>664200</v>
      </c>
      <c r="I20" s="19">
        <f t="shared" si="4"/>
        <v>754200</v>
      </c>
      <c r="J20" s="19">
        <f t="shared" si="4"/>
        <v>844200</v>
      </c>
      <c r="K20" s="19">
        <f t="shared" si="4"/>
        <v>934200</v>
      </c>
      <c r="L20" s="19">
        <f t="shared" si="4"/>
        <v>1024200</v>
      </c>
      <c r="M20" s="19">
        <f t="shared" si="4"/>
        <v>1114200</v>
      </c>
      <c r="N20" s="19">
        <f t="shared" si="4"/>
        <v>1204200</v>
      </c>
      <c r="O20" s="19">
        <f t="shared" si="4"/>
        <v>1294200</v>
      </c>
      <c r="P20" s="19">
        <f t="shared" si="4"/>
        <v>1384200</v>
      </c>
      <c r="Q20" s="19">
        <f t="shared" si="4"/>
        <v>1474200</v>
      </c>
      <c r="R20" s="19">
        <f t="shared" si="4"/>
        <v>1564200</v>
      </c>
      <c r="S20" s="19">
        <f t="shared" si="4"/>
        <v>1654200</v>
      </c>
      <c r="T20" s="19">
        <f t="shared" si="4"/>
        <v>1744200</v>
      </c>
      <c r="U20" s="19">
        <f t="shared" si="4"/>
        <v>1834200</v>
      </c>
      <c r="V20" s="19">
        <f t="shared" si="4"/>
        <v>1924200</v>
      </c>
      <c r="W20" s="19">
        <f t="shared" si="4"/>
        <v>2014200</v>
      </c>
      <c r="X20" s="19">
        <f t="shared" si="4"/>
        <v>2104200</v>
      </c>
      <c r="Y20" s="19">
        <f t="shared" si="4"/>
        <v>2194200</v>
      </c>
      <c r="Z20" s="19">
        <f t="shared" si="4"/>
        <v>2284200</v>
      </c>
      <c r="AA20" s="19">
        <f t="shared" si="4"/>
        <v>2374200</v>
      </c>
      <c r="AB20" s="19">
        <f t="shared" si="4"/>
        <v>2464200</v>
      </c>
      <c r="AC20" s="19">
        <f t="shared" si="4"/>
        <v>2554200</v>
      </c>
      <c r="AD20" s="19">
        <f t="shared" si="4"/>
        <v>2644200</v>
      </c>
      <c r="AE20" s="19">
        <f t="shared" si="4"/>
        <v>2734200</v>
      </c>
      <c r="AF20" s="19">
        <f t="shared" si="4"/>
        <v>2824200</v>
      </c>
      <c r="AG20" s="19">
        <f t="shared" si="4"/>
        <v>2914200</v>
      </c>
      <c r="AH20" s="19">
        <f t="shared" si="4"/>
        <v>3004200</v>
      </c>
      <c r="AI20" s="19">
        <f t="shared" si="4"/>
        <v>3094200</v>
      </c>
    </row>
    <row r="24" spans="1:35" x14ac:dyDescent="0.35">
      <c r="A24" t="s">
        <v>7</v>
      </c>
    </row>
    <row r="25" spans="1:35" x14ac:dyDescent="0.35">
      <c r="A25" s="11" t="s">
        <v>8</v>
      </c>
    </row>
    <row r="26" spans="1:35" x14ac:dyDescent="0.35">
      <c r="A26" t="s">
        <v>18</v>
      </c>
    </row>
    <row r="27" spans="1:35" x14ac:dyDescent="0.35">
      <c r="A27" t="s">
        <v>20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WFBH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Turner</dc:creator>
  <cp:lastModifiedBy>Jimmy Turner</cp:lastModifiedBy>
  <dcterms:created xsi:type="dcterms:W3CDTF">2017-12-10T18:00:24Z</dcterms:created>
  <dcterms:modified xsi:type="dcterms:W3CDTF">2017-12-10T19:53:46Z</dcterms:modified>
</cp:coreProperties>
</file>